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2"/>
  </bookViews>
  <sheets>
    <sheet name="Zero Increase" sheetId="1" r:id="rId1"/>
    <sheet name="£1 Increase" sheetId="2" r:id="rId2"/>
    <sheet name="£2 Increas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<sst xmlns="http://schemas.openxmlformats.org/spreadsheetml/2006/main" count="63" uniqueCount="18">
  <si>
    <t>Current Year</t>
  </si>
  <si>
    <t>Next Year</t>
  </si>
  <si>
    <t>Precept</t>
  </si>
  <si>
    <t>Tax Base</t>
  </si>
  <si>
    <t>Band D</t>
  </si>
  <si>
    <t>Band A</t>
  </si>
  <si>
    <t>Band B</t>
  </si>
  <si>
    <t>Band C</t>
  </si>
  <si>
    <t>Band E</t>
  </si>
  <si>
    <t>Band F</t>
  </si>
  <si>
    <t>Band G</t>
  </si>
  <si>
    <t>Band H</t>
  </si>
  <si>
    <t>Increase</t>
  </si>
  <si>
    <t>Full Breakdown by Band</t>
  </si>
  <si>
    <t>Weekly Increase</t>
  </si>
  <si>
    <t>Precept and Banding Calculator</t>
  </si>
  <si>
    <t>Instructions for use</t>
  </si>
  <si>
    <t>Enter the relevant figures into boxes a,b,c and d and the spreadsheet will work out the calculations. DO NOT enter any figures into any of the other boxes or you will lose the pre-set calculations.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</si>
</sst>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  <numFmt numFmtId="166" formatCode="&quot;£&quot;#,##0.00"/>
    <numFmt numFmtId="167" formatCode="#,##0.0"/>
    <numFmt numFmtId="168" formatCode="&quot;£&quot;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u val="single"/>
      <sz val="12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10" fontId="43" fillId="0" borderId="0" xfId="0" applyNumberFormat="1" applyFont="1" applyAlignment="1">
      <alignment horizontal="center" vertical="center"/>
    </xf>
    <xf numFmtId="10" fontId="44" fillId="0" borderId="0" xfId="0" applyNumberFormat="1" applyFont="1" applyAlignment="1">
      <alignment horizontal="center" vertical="center"/>
    </xf>
    <xf numFmtId="10" fontId="44" fillId="0" borderId="0" xfId="0" applyNumberFormat="1" applyFont="1" applyAlignment="1">
      <alignment/>
    </xf>
    <xf numFmtId="166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40" fillId="33" borderId="0" xfId="0" applyNumberFormat="1" applyFont="1" applyFill="1" applyAlignment="1">
      <alignment horizontal="center" vertical="center"/>
    </xf>
    <xf numFmtId="167" fontId="40" fillId="3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/>
    </xf>
    <xf numFmtId="166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8" sqref="C8"/>
    </sheetView>
  </sheetViews>
  <sheetFormatPr defaultColWidth="9.140625" defaultRowHeight="15"/>
  <cols>
    <col min="1" max="3" width="20.7109375" style="0" customWidth="1"/>
    <col min="4" max="4" width="20.7109375" style="8" customWidth="1"/>
    <col min="5" max="5" width="20.7109375" style="0" customWidth="1"/>
    <col min="7" max="7" width="11.140625" style="0" bestFit="1" customWidth="1"/>
  </cols>
  <sheetData>
    <row r="1" spans="1:4" ht="24.75" customHeight="1">
      <c r="A1" s="23" t="s">
        <v>15</v>
      </c>
      <c r="B1" s="23"/>
      <c r="C1" s="23"/>
      <c r="D1" s="23"/>
    </row>
    <row r="2" ht="24.75" customHeight="1"/>
    <row r="3" spans="1:5" ht="24.75" customHeight="1">
      <c r="A3" s="4" t="s">
        <v>0</v>
      </c>
      <c r="B3" s="4"/>
      <c r="C3" s="4" t="s">
        <v>1</v>
      </c>
      <c r="D3" s="6" t="s">
        <v>12</v>
      </c>
      <c r="E3" s="1"/>
    </row>
    <row r="4" spans="1:6" ht="24.75" customHeight="1">
      <c r="A4" s="15">
        <v>119230</v>
      </c>
      <c r="B4" s="3" t="s">
        <v>2</v>
      </c>
      <c r="C4" s="15">
        <v>131890.2</v>
      </c>
      <c r="D4" s="7">
        <f>SUM(C4-A4)/A4</f>
        <v>0.1061830076323074</v>
      </c>
      <c r="E4" s="1"/>
      <c r="F4" s="17"/>
    </row>
    <row r="5" spans="1:5" ht="24.75" customHeight="1">
      <c r="A5" s="16">
        <v>1239.4</v>
      </c>
      <c r="B5" s="3" t="s">
        <v>3</v>
      </c>
      <c r="C5" s="16">
        <v>1371</v>
      </c>
      <c r="D5" s="7">
        <f>SUM(C5-A5)/A5</f>
        <v>0.10618040987574624</v>
      </c>
      <c r="E5" s="1"/>
    </row>
    <row r="6" spans="1:5" ht="24.75" customHeight="1">
      <c r="A6" s="5">
        <f>SUM(A4/A5)</f>
        <v>96.1997740842343</v>
      </c>
      <c r="B6" s="3" t="s">
        <v>4</v>
      </c>
      <c r="C6" s="5">
        <f>C4/C5</f>
        <v>96.2</v>
      </c>
      <c r="D6" s="7">
        <f>SUM(C6-A6)/A6</f>
        <v>2.3484022477922986E-06</v>
      </c>
      <c r="E6" s="1"/>
    </row>
    <row r="7" spans="1:5" ht="24.75" customHeight="1">
      <c r="A7" s="2"/>
      <c r="B7" s="3"/>
      <c r="C7" s="2"/>
      <c r="D7" s="7"/>
      <c r="E7" s="1"/>
    </row>
    <row r="8" spans="1:5" ht="24.75" customHeight="1">
      <c r="A8" s="9"/>
      <c r="B8" s="12"/>
      <c r="C8" s="10"/>
      <c r="D8" s="7"/>
      <c r="E8" s="10"/>
    </row>
    <row r="9" spans="1:5" ht="24.75" customHeight="1">
      <c r="A9" s="21" t="s">
        <v>13</v>
      </c>
      <c r="B9" s="22"/>
      <c r="C9" s="22"/>
      <c r="D9" s="22"/>
      <c r="E9" s="1"/>
    </row>
    <row r="10" spans="1:5" ht="24.75" customHeight="1">
      <c r="A10" s="4" t="s">
        <v>0</v>
      </c>
      <c r="B10" s="4"/>
      <c r="C10" s="4" t="s">
        <v>1</v>
      </c>
      <c r="D10" s="6" t="s">
        <v>14</v>
      </c>
      <c r="E10" s="1"/>
    </row>
    <row r="11" spans="1:5" ht="24.75" customHeight="1">
      <c r="A11" s="5">
        <f>SUM(A6/9)*6</f>
        <v>64.13318272282287</v>
      </c>
      <c r="B11" s="3" t="s">
        <v>5</v>
      </c>
      <c r="C11" s="5">
        <f>SUM(C6/9)*6</f>
        <v>64.13333333333334</v>
      </c>
      <c r="D11" s="11">
        <f>SUM(C11-A11)/52</f>
        <v>2.8963559706504875E-06</v>
      </c>
      <c r="E11" s="1"/>
    </row>
    <row r="12" spans="1:5" ht="24.75" customHeight="1">
      <c r="A12" s="5">
        <f>SUM(A6/9)*7</f>
        <v>74.82204650996002</v>
      </c>
      <c r="B12" s="3" t="s">
        <v>6</v>
      </c>
      <c r="C12" s="5">
        <f>SUM(C6/9)*7</f>
        <v>74.82222222222222</v>
      </c>
      <c r="D12" s="11">
        <f aca="true" t="shared" si="0" ref="D12:D18">SUM(C12-A12)/52</f>
        <v>3.3790819654856164E-06</v>
      </c>
      <c r="E12" s="1"/>
    </row>
    <row r="13" spans="1:5" ht="24.75" customHeight="1">
      <c r="A13" s="5">
        <f>SUM(A6/9)*8</f>
        <v>85.51091029709715</v>
      </c>
      <c r="B13" s="3" t="s">
        <v>7</v>
      </c>
      <c r="C13" s="5">
        <f>SUM(C6/9)*8</f>
        <v>85.51111111111112</v>
      </c>
      <c r="D13" s="11">
        <f t="shared" si="0"/>
        <v>3.861807960867316E-06</v>
      </c>
      <c r="E13" s="1"/>
    </row>
    <row r="14" spans="1:5" ht="24.75" customHeight="1">
      <c r="A14" s="5">
        <f>SUM(A6)</f>
        <v>96.1997740842343</v>
      </c>
      <c r="B14" s="3" t="s">
        <v>4</v>
      </c>
      <c r="C14" s="5">
        <f>SUM(C6)</f>
        <v>96.2</v>
      </c>
      <c r="D14" s="11">
        <f t="shared" si="0"/>
        <v>4.344533955702445E-06</v>
      </c>
      <c r="E14" s="1"/>
    </row>
    <row r="15" spans="1:5" ht="24.75" customHeight="1">
      <c r="A15" s="5">
        <f>SUM(A6/9)*11</f>
        <v>117.5775016585086</v>
      </c>
      <c r="B15" s="3" t="s">
        <v>8</v>
      </c>
      <c r="C15" s="5">
        <f>SUM(C6/9)*11</f>
        <v>117.57777777777778</v>
      </c>
      <c r="D15" s="11">
        <f t="shared" si="0"/>
        <v>5.309985945919275E-06</v>
      </c>
      <c r="E15" s="1"/>
    </row>
    <row r="16" spans="1:5" ht="24.75" customHeight="1">
      <c r="A16" s="5">
        <f>SUM(A6/9)*13</f>
        <v>138.95522923278287</v>
      </c>
      <c r="B16" s="3" t="s">
        <v>9</v>
      </c>
      <c r="C16" s="5">
        <f>SUM(C6/9)*13</f>
        <v>138.95555555555558</v>
      </c>
      <c r="D16" s="11">
        <f t="shared" si="0"/>
        <v>6.275437936682675E-06</v>
      </c>
      <c r="E16" s="1"/>
    </row>
    <row r="17" spans="1:5" ht="24.75" customHeight="1">
      <c r="A17" s="5">
        <f>SUM(A6/9)*15</f>
        <v>160.33295680705717</v>
      </c>
      <c r="B17" s="3" t="s">
        <v>10</v>
      </c>
      <c r="C17" s="5">
        <f>SUM(C6/9)*15</f>
        <v>160.33333333333334</v>
      </c>
      <c r="D17" s="11">
        <f t="shared" si="0"/>
        <v>7.240889926352933E-06</v>
      </c>
      <c r="E17" s="1"/>
    </row>
    <row r="18" spans="1:5" ht="24.75" customHeight="1">
      <c r="A18" s="5">
        <f>SUM(A6/9)*18</f>
        <v>192.39954816846858</v>
      </c>
      <c r="B18" s="3" t="s">
        <v>11</v>
      </c>
      <c r="C18" s="5">
        <f>SUM(C6/9)*18</f>
        <v>192.40000000000003</v>
      </c>
      <c r="D18" s="11">
        <f t="shared" si="0"/>
        <v>8.689067912498034E-06</v>
      </c>
      <c r="E18" s="1"/>
    </row>
    <row r="19" spans="1:5" ht="24.75" customHeight="1">
      <c r="A19" s="1"/>
      <c r="B19" s="1"/>
      <c r="C19" s="1"/>
      <c r="D19" s="7"/>
      <c r="E19" s="1"/>
    </row>
    <row r="20" spans="1:5" ht="24.75" customHeight="1">
      <c r="A20" s="10"/>
      <c r="B20" s="10"/>
      <c r="C20" s="10"/>
      <c r="D20" s="7"/>
      <c r="E20" s="10"/>
    </row>
    <row r="21" spans="1:5" ht="24.75" customHeight="1">
      <c r="A21" s="10"/>
      <c r="B21" s="10"/>
      <c r="C21" s="10"/>
      <c r="D21" s="7"/>
      <c r="E21" s="10"/>
    </row>
    <row r="22" spans="1:5" ht="24.75" customHeight="1">
      <c r="A22" s="1"/>
      <c r="B22" s="1"/>
      <c r="C22" s="1"/>
      <c r="D22" s="7"/>
      <c r="E22" s="1"/>
    </row>
    <row r="23" spans="1:5" ht="24.75" customHeight="1">
      <c r="A23" s="13" t="s">
        <v>16</v>
      </c>
      <c r="B23" s="14"/>
      <c r="C23" s="14"/>
      <c r="D23" s="7"/>
      <c r="E23" s="1"/>
    </row>
    <row r="24" spans="1:5" ht="24.75" customHeight="1">
      <c r="A24" s="14"/>
      <c r="B24" s="14"/>
      <c r="C24" s="14"/>
      <c r="D24" s="7"/>
      <c r="E24" s="1"/>
    </row>
    <row r="25" spans="1:5" ht="24.75" customHeight="1">
      <c r="A25" s="24" t="s">
        <v>17</v>
      </c>
      <c r="B25" s="24"/>
      <c r="C25" s="24"/>
      <c r="D25" s="24"/>
      <c r="E25" s="1"/>
    </row>
    <row r="26" spans="1:5" ht="24.75" customHeight="1">
      <c r="A26" s="24"/>
      <c r="B26" s="24"/>
      <c r="C26" s="24"/>
      <c r="D26" s="24"/>
      <c r="E26" s="1"/>
    </row>
    <row r="27" spans="1:5" ht="24.75" customHeight="1">
      <c r="A27" s="1"/>
      <c r="B27" s="1"/>
      <c r="C27" s="1"/>
      <c r="D27" s="7"/>
      <c r="E27" s="1"/>
    </row>
    <row r="28" spans="1:5" ht="24.75" customHeight="1">
      <c r="A28" s="1"/>
      <c r="B28" s="1"/>
      <c r="C28" s="1"/>
      <c r="D28" s="7"/>
      <c r="E28" s="1"/>
    </row>
    <row r="29" spans="1:5" ht="24.75" customHeight="1">
      <c r="A29" s="1"/>
      <c r="B29" s="1"/>
      <c r="C29" s="1"/>
      <c r="D29" s="7"/>
      <c r="E29" s="1"/>
    </row>
    <row r="30" spans="1:5" ht="24.75" customHeight="1">
      <c r="A30" s="1"/>
      <c r="B30" s="1"/>
      <c r="C30" s="1"/>
      <c r="D30" s="7"/>
      <c r="E30" s="1"/>
    </row>
    <row r="31" spans="1:5" ht="24.75" customHeight="1">
      <c r="A31" s="1"/>
      <c r="B31" s="1"/>
      <c r="C31" s="1"/>
      <c r="D31" s="7"/>
      <c r="E31" s="1"/>
    </row>
    <row r="32" spans="1:5" ht="24.75" customHeight="1">
      <c r="A32" s="1"/>
      <c r="B32" s="1"/>
      <c r="C32" s="1"/>
      <c r="D32" s="7"/>
      <c r="E32" s="1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3">
    <mergeCell ref="A9:D9"/>
    <mergeCell ref="A1:D1"/>
    <mergeCell ref="A25:D2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3" width="20.7109375" style="0" customWidth="1"/>
    <col min="4" max="4" width="20.7109375" style="8" customWidth="1"/>
    <col min="5" max="5" width="20.7109375" style="0" customWidth="1"/>
    <col min="7" max="7" width="11.140625" style="0" bestFit="1" customWidth="1"/>
  </cols>
  <sheetData>
    <row r="1" spans="1:4" ht="24.75" customHeight="1">
      <c r="A1" s="23" t="s">
        <v>15</v>
      </c>
      <c r="B1" s="23"/>
      <c r="C1" s="23"/>
      <c r="D1" s="23"/>
    </row>
    <row r="2" ht="24.75" customHeight="1"/>
    <row r="3" spans="1:5" ht="24.75" customHeight="1">
      <c r="A3" s="4" t="s">
        <v>0</v>
      </c>
      <c r="B3" s="4"/>
      <c r="C3" s="4" t="s">
        <v>1</v>
      </c>
      <c r="D3" s="6" t="s">
        <v>12</v>
      </c>
      <c r="E3" s="19"/>
    </row>
    <row r="4" spans="1:6" ht="24.75" customHeight="1">
      <c r="A4" s="15">
        <v>119230</v>
      </c>
      <c r="B4" s="3" t="s">
        <v>2</v>
      </c>
      <c r="C4" s="15">
        <v>133261.2</v>
      </c>
      <c r="D4" s="7">
        <f>SUM(C4-A4)/A4</f>
        <v>0.1176817914954291</v>
      </c>
      <c r="E4" s="19"/>
      <c r="F4" s="17"/>
    </row>
    <row r="5" spans="1:5" ht="24.75" customHeight="1">
      <c r="A5" s="16">
        <v>1239.4</v>
      </c>
      <c r="B5" s="3" t="s">
        <v>3</v>
      </c>
      <c r="C5" s="16">
        <v>1371</v>
      </c>
      <c r="D5" s="7">
        <f>SUM(C5-A5)/A5</f>
        <v>0.10618040987574624</v>
      </c>
      <c r="E5" s="19"/>
    </row>
    <row r="6" spans="1:5" ht="24.75" customHeight="1">
      <c r="A6" s="18">
        <f>SUM(A4/A5)</f>
        <v>96.1997740842343</v>
      </c>
      <c r="B6" s="3" t="s">
        <v>4</v>
      </c>
      <c r="C6" s="18">
        <f>C4/C5</f>
        <v>97.2</v>
      </c>
      <c r="D6" s="7">
        <f>SUM(C6-A6)/A6</f>
        <v>0.010397383208923965</v>
      </c>
      <c r="E6" s="19"/>
    </row>
    <row r="7" spans="1:5" ht="24.75" customHeight="1">
      <c r="A7" s="2"/>
      <c r="B7" s="3"/>
      <c r="C7" s="2"/>
      <c r="D7" s="7"/>
      <c r="E7" s="19"/>
    </row>
    <row r="8" spans="1:5" ht="24.75" customHeight="1">
      <c r="A8" s="18"/>
      <c r="B8" s="20"/>
      <c r="C8" s="19"/>
      <c r="D8" s="7"/>
      <c r="E8" s="19"/>
    </row>
    <row r="9" spans="1:5" ht="24.75" customHeight="1">
      <c r="A9" s="21" t="s">
        <v>13</v>
      </c>
      <c r="B9" s="22"/>
      <c r="C9" s="22"/>
      <c r="D9" s="22"/>
      <c r="E9" s="19"/>
    </row>
    <row r="10" spans="1:5" ht="24.75" customHeight="1">
      <c r="A10" s="4" t="s">
        <v>0</v>
      </c>
      <c r="B10" s="4"/>
      <c r="C10" s="4" t="s">
        <v>1</v>
      </c>
      <c r="D10" s="6" t="s">
        <v>14</v>
      </c>
      <c r="E10" s="19"/>
    </row>
    <row r="11" spans="1:5" ht="24.75" customHeight="1">
      <c r="A11" s="18">
        <f>SUM(A6/9)*6</f>
        <v>64.13318272282287</v>
      </c>
      <c r="B11" s="3" t="s">
        <v>5</v>
      </c>
      <c r="C11" s="18">
        <f>SUM(C6/9)*6</f>
        <v>64.80000000000001</v>
      </c>
      <c r="D11" s="11">
        <f>SUM(C11-A11)/52</f>
        <v>0.012823409176483561</v>
      </c>
      <c r="E11" s="19"/>
    </row>
    <row r="12" spans="1:5" ht="24.75" customHeight="1">
      <c r="A12" s="18">
        <f>SUM(A6/9)*7</f>
        <v>74.82204650996002</v>
      </c>
      <c r="B12" s="3" t="s">
        <v>6</v>
      </c>
      <c r="C12" s="18">
        <f>SUM(C6/9)*7</f>
        <v>75.60000000000001</v>
      </c>
      <c r="D12" s="11">
        <f aca="true" t="shared" si="0" ref="D12:D18">SUM(C12-A12)/52</f>
        <v>0.014960644039230595</v>
      </c>
      <c r="E12" s="19"/>
    </row>
    <row r="13" spans="1:5" ht="24.75" customHeight="1">
      <c r="A13" s="18">
        <f>SUM(A6/9)*8</f>
        <v>85.51091029709715</v>
      </c>
      <c r="B13" s="3" t="s">
        <v>7</v>
      </c>
      <c r="C13" s="18">
        <f>SUM(C6/9)*8</f>
        <v>86.4</v>
      </c>
      <c r="D13" s="11">
        <f t="shared" si="0"/>
        <v>0.0170978789019779</v>
      </c>
      <c r="E13" s="19"/>
    </row>
    <row r="14" spans="1:5" ht="24.75" customHeight="1">
      <c r="A14" s="18">
        <f>SUM(A6)</f>
        <v>96.1997740842343</v>
      </c>
      <c r="B14" s="3" t="s">
        <v>4</v>
      </c>
      <c r="C14" s="18">
        <f>SUM(C6)</f>
        <v>97.2</v>
      </c>
      <c r="D14" s="11">
        <f t="shared" si="0"/>
        <v>0.019235113764724934</v>
      </c>
      <c r="E14" s="19"/>
    </row>
    <row r="15" spans="1:5" ht="24.75" customHeight="1">
      <c r="A15" s="18">
        <f>SUM(A6/9)*11</f>
        <v>117.5775016585086</v>
      </c>
      <c r="B15" s="3" t="s">
        <v>8</v>
      </c>
      <c r="C15" s="18">
        <f>SUM(C6/9)*11</f>
        <v>118.80000000000001</v>
      </c>
      <c r="D15" s="11">
        <f t="shared" si="0"/>
        <v>0.023509583490219546</v>
      </c>
      <c r="E15" s="19"/>
    </row>
    <row r="16" spans="1:5" ht="24.75" customHeight="1">
      <c r="A16" s="18">
        <f>SUM(A6/9)*13</f>
        <v>138.95522923278287</v>
      </c>
      <c r="B16" s="3" t="s">
        <v>9</v>
      </c>
      <c r="C16" s="18">
        <f>SUM(C6/9)*13</f>
        <v>140.4</v>
      </c>
      <c r="D16" s="11">
        <f t="shared" si="0"/>
        <v>0.027784053215714158</v>
      </c>
      <c r="E16" s="19"/>
    </row>
    <row r="17" spans="1:5" ht="24.75" customHeight="1">
      <c r="A17" s="18">
        <f>SUM(A6/9)*15</f>
        <v>160.33295680705717</v>
      </c>
      <c r="B17" s="3" t="s">
        <v>10</v>
      </c>
      <c r="C17" s="18">
        <f>SUM(C6/9)*15</f>
        <v>162</v>
      </c>
      <c r="D17" s="11">
        <f t="shared" si="0"/>
        <v>0.03205852294120822</v>
      </c>
      <c r="E17" s="19"/>
    </row>
    <row r="18" spans="1:5" ht="24.75" customHeight="1">
      <c r="A18" s="18">
        <f>SUM(A6/9)*18</f>
        <v>192.39954816846858</v>
      </c>
      <c r="B18" s="3" t="s">
        <v>11</v>
      </c>
      <c r="C18" s="18">
        <f>SUM(C6/9)*18</f>
        <v>194.4</v>
      </c>
      <c r="D18" s="11">
        <f t="shared" si="0"/>
        <v>0.03847022752945041</v>
      </c>
      <c r="E18" s="19"/>
    </row>
    <row r="19" spans="1:5" ht="24.75" customHeight="1">
      <c r="A19" s="19"/>
      <c r="B19" s="19"/>
      <c r="C19" s="19"/>
      <c r="D19" s="7"/>
      <c r="E19" s="19"/>
    </row>
    <row r="20" spans="1:5" ht="24.75" customHeight="1">
      <c r="A20" s="19"/>
      <c r="B20" s="19"/>
      <c r="C20" s="19"/>
      <c r="D20" s="7"/>
      <c r="E20" s="19"/>
    </row>
    <row r="21" spans="1:5" ht="24.75" customHeight="1">
      <c r="A21" s="19"/>
      <c r="B21" s="19"/>
      <c r="C21" s="19"/>
      <c r="D21" s="7"/>
      <c r="E21" s="19"/>
    </row>
    <row r="22" spans="1:5" ht="24.75" customHeight="1">
      <c r="A22" s="19"/>
      <c r="B22" s="19"/>
      <c r="C22" s="19"/>
      <c r="D22" s="7"/>
      <c r="E22" s="19"/>
    </row>
    <row r="23" spans="1:5" ht="24.75" customHeight="1">
      <c r="A23" s="13" t="s">
        <v>16</v>
      </c>
      <c r="B23" s="14"/>
      <c r="C23" s="14"/>
      <c r="D23" s="7"/>
      <c r="E23" s="19"/>
    </row>
    <row r="24" spans="1:5" ht="24.75" customHeight="1">
      <c r="A24" s="14"/>
      <c r="B24" s="14"/>
      <c r="C24" s="14"/>
      <c r="D24" s="7"/>
      <c r="E24" s="19"/>
    </row>
    <row r="25" spans="1:5" ht="24.75" customHeight="1">
      <c r="A25" s="24" t="s">
        <v>17</v>
      </c>
      <c r="B25" s="24"/>
      <c r="C25" s="24"/>
      <c r="D25" s="24"/>
      <c r="E25" s="19"/>
    </row>
    <row r="26" spans="1:5" ht="24.75" customHeight="1">
      <c r="A26" s="24"/>
      <c r="B26" s="24"/>
      <c r="C26" s="24"/>
      <c r="D26" s="24"/>
      <c r="E26" s="19"/>
    </row>
    <row r="27" spans="1:5" ht="24.75" customHeight="1">
      <c r="A27" s="19"/>
      <c r="B27" s="19"/>
      <c r="C27" s="19"/>
      <c r="D27" s="7"/>
      <c r="E27" s="19"/>
    </row>
    <row r="28" spans="1:5" ht="24.75" customHeight="1">
      <c r="A28" s="19"/>
      <c r="B28" s="19"/>
      <c r="C28" s="19"/>
      <c r="D28" s="7"/>
      <c r="E28" s="19"/>
    </row>
    <row r="29" spans="1:5" ht="24.75" customHeight="1">
      <c r="A29" s="19"/>
      <c r="B29" s="19"/>
      <c r="C29" s="19"/>
      <c r="D29" s="7"/>
      <c r="E29" s="19"/>
    </row>
    <row r="30" spans="1:5" ht="24.75" customHeight="1">
      <c r="A30" s="19"/>
      <c r="B30" s="19"/>
      <c r="C30" s="19"/>
      <c r="D30" s="7"/>
      <c r="E30" s="19"/>
    </row>
    <row r="31" spans="1:5" ht="24.75" customHeight="1">
      <c r="A31" s="19"/>
      <c r="B31" s="19"/>
      <c r="C31" s="19"/>
      <c r="D31" s="7"/>
      <c r="E31" s="19"/>
    </row>
    <row r="32" spans="1:5" ht="24.75" customHeight="1">
      <c r="A32" s="19"/>
      <c r="B32" s="19"/>
      <c r="C32" s="19"/>
      <c r="D32" s="7"/>
      <c r="E32" s="19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3">
    <mergeCell ref="A1:D1"/>
    <mergeCell ref="A9:D9"/>
    <mergeCell ref="A25:D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3" width="20.7109375" style="0" customWidth="1"/>
    <col min="4" max="4" width="20.7109375" style="8" customWidth="1"/>
    <col min="5" max="5" width="20.7109375" style="0" customWidth="1"/>
    <col min="7" max="7" width="11.140625" style="0" bestFit="1" customWidth="1"/>
  </cols>
  <sheetData>
    <row r="1" spans="1:4" ht="24.75" customHeight="1">
      <c r="A1" s="23" t="s">
        <v>15</v>
      </c>
      <c r="B1" s="23"/>
      <c r="C1" s="23"/>
      <c r="D1" s="23"/>
    </row>
    <row r="2" ht="24.75" customHeight="1"/>
    <row r="3" spans="1:5" ht="24.75" customHeight="1">
      <c r="A3" s="4" t="s">
        <v>0</v>
      </c>
      <c r="B3" s="4"/>
      <c r="C3" s="4" t="s">
        <v>1</v>
      </c>
      <c r="D3" s="6" t="s">
        <v>12</v>
      </c>
      <c r="E3" s="19"/>
    </row>
    <row r="4" spans="1:6" ht="24.75" customHeight="1">
      <c r="A4" s="15">
        <v>119230</v>
      </c>
      <c r="B4" s="3" t="s">
        <v>2</v>
      </c>
      <c r="C4" s="15">
        <v>134632.2</v>
      </c>
      <c r="D4" s="7">
        <f>SUM(C4-A4)/A4</f>
        <v>0.1291805753585508</v>
      </c>
      <c r="E4" s="19"/>
      <c r="F4" s="17"/>
    </row>
    <row r="5" spans="1:5" ht="24.75" customHeight="1">
      <c r="A5" s="16">
        <v>1239.4</v>
      </c>
      <c r="B5" s="3" t="s">
        <v>3</v>
      </c>
      <c r="C5" s="16">
        <v>1371</v>
      </c>
      <c r="D5" s="7">
        <f>SUM(C5-A5)/A5</f>
        <v>0.10618040987574624</v>
      </c>
      <c r="E5" s="19"/>
    </row>
    <row r="6" spans="1:5" ht="24.75" customHeight="1">
      <c r="A6" s="18">
        <f>SUM(A4/A5)</f>
        <v>96.1997740842343</v>
      </c>
      <c r="B6" s="3" t="s">
        <v>4</v>
      </c>
      <c r="C6" s="18">
        <f>C4/C5</f>
        <v>98.2</v>
      </c>
      <c r="D6" s="7">
        <f>SUM(C6-A6)/A6</f>
        <v>0.020792418015600136</v>
      </c>
      <c r="E6" s="19"/>
    </row>
    <row r="7" spans="1:5" ht="24.75" customHeight="1">
      <c r="A7" s="2"/>
      <c r="B7" s="3"/>
      <c r="C7" s="2"/>
      <c r="D7" s="7"/>
      <c r="E7" s="19"/>
    </row>
    <row r="8" spans="1:5" ht="24.75" customHeight="1">
      <c r="A8" s="18"/>
      <c r="B8" s="20"/>
      <c r="C8" s="19"/>
      <c r="D8" s="7"/>
      <c r="E8" s="19"/>
    </row>
    <row r="9" spans="1:5" ht="24.75" customHeight="1">
      <c r="A9" s="21" t="s">
        <v>13</v>
      </c>
      <c r="B9" s="22"/>
      <c r="C9" s="22"/>
      <c r="D9" s="22"/>
      <c r="E9" s="19"/>
    </row>
    <row r="10" spans="1:5" ht="24.75" customHeight="1">
      <c r="A10" s="4" t="s">
        <v>0</v>
      </c>
      <c r="B10" s="4"/>
      <c r="C10" s="4" t="s">
        <v>1</v>
      </c>
      <c r="D10" s="6" t="s">
        <v>14</v>
      </c>
      <c r="E10" s="19"/>
    </row>
    <row r="11" spans="1:5" ht="24.75" customHeight="1">
      <c r="A11" s="18">
        <f>SUM(A6/9)*6</f>
        <v>64.13318272282287</v>
      </c>
      <c r="B11" s="3" t="s">
        <v>5</v>
      </c>
      <c r="C11" s="18">
        <f>SUM(C6/9)*6</f>
        <v>65.46666666666667</v>
      </c>
      <c r="D11" s="11">
        <f>SUM(C11-A11)/52</f>
        <v>0.0256439219969962</v>
      </c>
      <c r="E11" s="19"/>
    </row>
    <row r="12" spans="1:5" ht="24.75" customHeight="1">
      <c r="A12" s="18">
        <f>SUM(A6/9)*7</f>
        <v>74.82204650996002</v>
      </c>
      <c r="B12" s="3" t="s">
        <v>6</v>
      </c>
      <c r="C12" s="18">
        <f>SUM(C6/9)*7</f>
        <v>76.37777777777778</v>
      </c>
      <c r="D12" s="11">
        <f aca="true" t="shared" si="0" ref="D12:D18">SUM(C12-A12)/52</f>
        <v>0.02991790899649543</v>
      </c>
      <c r="E12" s="19"/>
    </row>
    <row r="13" spans="1:5" ht="24.75" customHeight="1">
      <c r="A13" s="18">
        <f>SUM(A6/9)*8</f>
        <v>85.51091029709715</v>
      </c>
      <c r="B13" s="3" t="s">
        <v>7</v>
      </c>
      <c r="C13" s="18">
        <f>SUM(C6/9)*8</f>
        <v>87.28888888888889</v>
      </c>
      <c r="D13" s="11">
        <f t="shared" si="0"/>
        <v>0.03419189599599493</v>
      </c>
      <c r="E13" s="19"/>
    </row>
    <row r="14" spans="1:5" ht="24.75" customHeight="1">
      <c r="A14" s="18">
        <f>SUM(A6)</f>
        <v>96.1997740842343</v>
      </c>
      <c r="B14" s="3" t="s">
        <v>4</v>
      </c>
      <c r="C14" s="18">
        <f>SUM(C6)</f>
        <v>98.2</v>
      </c>
      <c r="D14" s="11">
        <f t="shared" si="0"/>
        <v>0.038465882995494166</v>
      </c>
      <c r="E14" s="19"/>
    </row>
    <row r="15" spans="1:5" ht="24.75" customHeight="1">
      <c r="A15" s="18">
        <f>SUM(A6/9)*11</f>
        <v>117.5775016585086</v>
      </c>
      <c r="B15" s="3" t="s">
        <v>8</v>
      </c>
      <c r="C15" s="18">
        <f>SUM(C6/9)*11</f>
        <v>120.02222222222223</v>
      </c>
      <c r="D15" s="11">
        <f t="shared" si="0"/>
        <v>0.0470138569944929</v>
      </c>
      <c r="E15" s="19"/>
    </row>
    <row r="16" spans="1:5" ht="24.75" customHeight="1">
      <c r="A16" s="18">
        <f>SUM(A6/9)*13</f>
        <v>138.95522923278287</v>
      </c>
      <c r="B16" s="3" t="s">
        <v>9</v>
      </c>
      <c r="C16" s="18">
        <f>SUM(C6/9)*13</f>
        <v>141.84444444444443</v>
      </c>
      <c r="D16" s="11">
        <f t="shared" si="0"/>
        <v>0.05556183099349163</v>
      </c>
      <c r="E16" s="19"/>
    </row>
    <row r="17" spans="1:5" ht="24.75" customHeight="1">
      <c r="A17" s="18">
        <f>SUM(A6/9)*15</f>
        <v>160.33295680705717</v>
      </c>
      <c r="B17" s="3" t="s">
        <v>10</v>
      </c>
      <c r="C17" s="18">
        <f>SUM(C6/9)*15</f>
        <v>163.66666666666669</v>
      </c>
      <c r="D17" s="11">
        <f t="shared" si="0"/>
        <v>0.06410980499249064</v>
      </c>
      <c r="E17" s="19"/>
    </row>
    <row r="18" spans="1:5" ht="24.75" customHeight="1">
      <c r="A18" s="18">
        <f>SUM(A6/9)*18</f>
        <v>192.39954816846858</v>
      </c>
      <c r="B18" s="3" t="s">
        <v>11</v>
      </c>
      <c r="C18" s="18">
        <f>SUM(C6/9)*18</f>
        <v>196.4</v>
      </c>
      <c r="D18" s="11">
        <f t="shared" si="0"/>
        <v>0.07693176599098887</v>
      </c>
      <c r="E18" s="19"/>
    </row>
    <row r="19" spans="1:5" ht="24.75" customHeight="1">
      <c r="A19" s="19"/>
      <c r="B19" s="19"/>
      <c r="C19" s="19"/>
      <c r="D19" s="7"/>
      <c r="E19" s="19"/>
    </row>
    <row r="20" spans="1:5" ht="24.75" customHeight="1">
      <c r="A20" s="19"/>
      <c r="B20" s="19"/>
      <c r="C20" s="19"/>
      <c r="D20" s="7"/>
      <c r="E20" s="19"/>
    </row>
    <row r="21" spans="1:5" ht="24.75" customHeight="1">
      <c r="A21" s="19"/>
      <c r="B21" s="19"/>
      <c r="C21" s="19"/>
      <c r="D21" s="7"/>
      <c r="E21" s="19"/>
    </row>
    <row r="22" spans="1:5" ht="24.75" customHeight="1">
      <c r="A22" s="19"/>
      <c r="B22" s="19"/>
      <c r="C22" s="19"/>
      <c r="D22" s="7"/>
      <c r="E22" s="19"/>
    </row>
    <row r="23" spans="1:5" ht="24.75" customHeight="1">
      <c r="A23" s="13" t="s">
        <v>16</v>
      </c>
      <c r="B23" s="14"/>
      <c r="C23" s="14"/>
      <c r="D23" s="7"/>
      <c r="E23" s="19"/>
    </row>
    <row r="24" spans="1:5" ht="24.75" customHeight="1">
      <c r="A24" s="14"/>
      <c r="B24" s="14"/>
      <c r="C24" s="14"/>
      <c r="D24" s="7"/>
      <c r="E24" s="19"/>
    </row>
    <row r="25" spans="1:5" ht="24.75" customHeight="1">
      <c r="A25" s="24" t="s">
        <v>17</v>
      </c>
      <c r="B25" s="24"/>
      <c r="C25" s="24"/>
      <c r="D25" s="24"/>
      <c r="E25" s="19"/>
    </row>
    <row r="26" spans="1:5" ht="24.75" customHeight="1">
      <c r="A26" s="24"/>
      <c r="B26" s="24"/>
      <c r="C26" s="24"/>
      <c r="D26" s="24"/>
      <c r="E26" s="19"/>
    </row>
    <row r="27" spans="1:5" ht="24.75" customHeight="1">
      <c r="A27" s="19"/>
      <c r="B27" s="19"/>
      <c r="C27" s="19"/>
      <c r="D27" s="7"/>
      <c r="E27" s="19"/>
    </row>
    <row r="28" spans="1:5" ht="24.75" customHeight="1">
      <c r="A28" s="19"/>
      <c r="B28" s="19"/>
      <c r="C28" s="19"/>
      <c r="D28" s="7"/>
      <c r="E28" s="19"/>
    </row>
    <row r="29" spans="1:5" ht="24.75" customHeight="1">
      <c r="A29" s="19"/>
      <c r="B29" s="19"/>
      <c r="C29" s="19"/>
      <c r="D29" s="7"/>
      <c r="E29" s="19"/>
    </row>
    <row r="30" spans="1:5" ht="24.75" customHeight="1">
      <c r="A30" s="19"/>
      <c r="B30" s="19"/>
      <c r="C30" s="19"/>
      <c r="D30" s="7"/>
      <c r="E30" s="19"/>
    </row>
    <row r="31" spans="1:5" ht="24.75" customHeight="1">
      <c r="A31" s="19"/>
      <c r="B31" s="19"/>
      <c r="C31" s="19"/>
      <c r="D31" s="7"/>
      <c r="E31" s="19"/>
    </row>
    <row r="32" spans="1:5" ht="24.75" customHeight="1">
      <c r="A32" s="19"/>
      <c r="B32" s="19"/>
      <c r="C32" s="19"/>
      <c r="D32" s="7"/>
      <c r="E32" s="19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3">
    <mergeCell ref="A1:D1"/>
    <mergeCell ref="A9:D9"/>
    <mergeCell ref="A25:D2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Crowborough Town Council</dc:creator>
  <cp:keywords/>
  <dc:description/>
  <cp:lastModifiedBy>Jenny Hoodless</cp:lastModifiedBy>
  <cp:lastPrinted>2019-12-10T17:00:13Z</cp:lastPrinted>
  <dcterms:created xsi:type="dcterms:W3CDTF">2017-10-04T09:45:21Z</dcterms:created>
  <dcterms:modified xsi:type="dcterms:W3CDTF">2019-12-10T17:01:06Z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0x010100FA496921A5F5494EA2C7CC6CB95C9062</vt:lpwstr>
  </property>
</Properties>
</file>